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144" windowWidth="16212" windowHeight="13728" activeTab="1"/>
  </bookViews>
  <sheets>
    <sheet name="Foglio1" sheetId="1" r:id="rId1"/>
    <sheet name="Foglio1 (2)" sheetId="4" r:id="rId2"/>
    <sheet name="Foglio2" sheetId="2" r:id="rId3"/>
    <sheet name="Foglio3" sheetId="3" r:id="rId4"/>
  </sheets>
  <calcPr calcId="125725"/>
</workbook>
</file>

<file path=xl/calcChain.xml><?xml version="1.0" encoding="utf-8"?>
<calcChain xmlns="http://schemas.openxmlformats.org/spreadsheetml/2006/main">
  <c r="B30" i="4"/>
  <c r="B22"/>
  <c r="B12"/>
  <c r="B14" s="1"/>
  <c r="B3"/>
  <c r="B30" i="1"/>
  <c r="B31" s="1"/>
  <c r="D23"/>
  <c r="B23"/>
  <c r="D16"/>
  <c r="B16"/>
  <c r="B14"/>
  <c r="B18" s="1"/>
  <c r="B3"/>
  <c r="B12"/>
  <c r="B16" i="4" l="1"/>
  <c r="D16" s="1"/>
  <c r="D14"/>
  <c r="B18"/>
  <c r="B23"/>
  <c r="B24" s="1"/>
  <c r="B25" s="1"/>
  <c r="B26" s="1"/>
  <c r="B24" i="1"/>
  <c r="B25" s="1"/>
  <c r="B26" s="1"/>
  <c r="D24"/>
  <c r="D25" s="1"/>
  <c r="D26" s="1"/>
  <c r="D27" s="1"/>
  <c r="B32" s="1"/>
  <c r="D14"/>
  <c r="B27" i="4" l="1"/>
  <c r="B31" s="1"/>
  <c r="B27" i="1"/>
</calcChain>
</file>

<file path=xl/sharedStrings.xml><?xml version="1.0" encoding="utf-8"?>
<sst xmlns="http://schemas.openxmlformats.org/spreadsheetml/2006/main" count="95" uniqueCount="33">
  <si>
    <t>V</t>
  </si>
  <si>
    <t>E</t>
  </si>
  <si>
    <t>ohm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</si>
  <si>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R</t>
    </r>
  </si>
  <si>
    <t>e</t>
  </si>
  <si>
    <t>Vcc</t>
  </si>
  <si>
    <t>k</t>
  </si>
  <si>
    <t>Rg</t>
  </si>
  <si>
    <t>Deformazione relativa</t>
  </si>
  <si>
    <t>E ponte</t>
  </si>
  <si>
    <t>Variazione di resistenza elettrica</t>
  </si>
  <si>
    <t>L</t>
  </si>
  <si>
    <t>mm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</si>
  <si>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L</t>
    </r>
  </si>
  <si>
    <t>F</t>
  </si>
  <si>
    <t>N</t>
  </si>
  <si>
    <t>Sez. 20x5mm</t>
  </si>
  <si>
    <t>mV</t>
  </si>
  <si>
    <t>Allungamento</t>
  </si>
  <si>
    <t>Forza di trazione</t>
  </si>
  <si>
    <t>N/mm2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</si>
  <si>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m/m =</t>
    </r>
    <r>
      <rPr>
        <sz val="11"/>
        <color theme="1"/>
        <rFont val="Symbol"/>
        <family val="1"/>
        <charset val="2"/>
      </rPr>
      <t>me</t>
    </r>
  </si>
  <si>
    <t>m</t>
  </si>
  <si>
    <t>mm2</t>
  </si>
  <si>
    <t>AMPLIFICATORE CON CAMPO VARIAZIONE FORZA</t>
  </si>
  <si>
    <t>Guadagno amplificatore per arrivare a 5V</t>
  </si>
  <si>
    <t>A</t>
  </si>
  <si>
    <t>Vamplif. Max.</t>
  </si>
  <si>
    <t>Vamplif. Min</t>
  </si>
  <si>
    <t>PROVINO in ACCIAO sottoposto a trazione</t>
  </si>
  <si>
    <t>ESTENSIMETRO in Platino collegato a quarto di ponte</t>
  </si>
  <si>
    <t>ESTENSIMETRO in Costantana collegato a quarto di ponte</t>
  </si>
  <si>
    <t>Guadagno amplificatore per arrivare a 1V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</si>
</sst>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"/>
    <numFmt numFmtId="166" formatCode="0.00000"/>
    <numFmt numFmtId="167" formatCode="0.0000000"/>
    <numFmt numFmtId="168" formatCode="0.000000"/>
    <numFmt numFmtId="169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0" fontId="2" fillId="2" borderId="0" xfId="0" applyFont="1" applyFill="1"/>
    <xf numFmtId="1" fontId="0" fillId="2" borderId="0" xfId="0" applyNumberFormat="1" applyFill="1"/>
    <xf numFmtId="0" fontId="1" fillId="2" borderId="0" xfId="0" applyFont="1" applyFill="1"/>
    <xf numFmtId="166" fontId="0" fillId="2" borderId="0" xfId="0" applyNumberFormat="1" applyFill="1"/>
    <xf numFmtId="167" fontId="0" fillId="2" borderId="0" xfId="0" applyNumberFormat="1" applyFill="1"/>
    <xf numFmtId="168" fontId="0" fillId="2" borderId="0" xfId="0" applyNumberFormat="1" applyFill="1"/>
    <xf numFmtId="169" fontId="0" fillId="2" borderId="0" xfId="0" applyNumberFormat="1" applyFill="1"/>
    <xf numFmtId="3" fontId="0" fillId="2" borderId="0" xfId="0" applyNumberFormat="1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sqref="A1:E33"/>
    </sheetView>
  </sheetViews>
  <sheetFormatPr defaultRowHeight="14.4"/>
  <cols>
    <col min="1" max="1" width="12" style="1" customWidth="1"/>
    <col min="2" max="2" width="10.109375" style="1" customWidth="1"/>
    <col min="3" max="3" width="7.44140625" style="1" customWidth="1"/>
    <col min="4" max="4" width="11.33203125" style="1" customWidth="1"/>
    <col min="5" max="16384" width="8.88671875" style="1"/>
  </cols>
  <sheetData>
    <row r="1" spans="1:5">
      <c r="A1" s="6" t="s">
        <v>29</v>
      </c>
    </row>
    <row r="2" spans="1:5">
      <c r="A2" s="1" t="s">
        <v>1</v>
      </c>
      <c r="B2" s="1">
        <v>206000</v>
      </c>
      <c r="C2" s="1" t="s">
        <v>20</v>
      </c>
    </row>
    <row r="3" spans="1:5">
      <c r="A3" s="1" t="s">
        <v>16</v>
      </c>
      <c r="B3" s="5">
        <f>20*5</f>
        <v>100</v>
      </c>
      <c r="C3" s="1" t="s">
        <v>23</v>
      </c>
    </row>
    <row r="4" spans="1:5">
      <c r="A4" s="1" t="s">
        <v>11</v>
      </c>
      <c r="B4" s="1">
        <v>100</v>
      </c>
      <c r="C4" s="1" t="s">
        <v>12</v>
      </c>
    </row>
    <row r="5" spans="1:5" ht="21" customHeight="1">
      <c r="A5" s="6" t="s">
        <v>30</v>
      </c>
    </row>
    <row r="6" spans="1:5">
      <c r="A6" s="1" t="s">
        <v>5</v>
      </c>
      <c r="B6" s="1">
        <v>5</v>
      </c>
      <c r="C6" s="1" t="s">
        <v>0</v>
      </c>
    </row>
    <row r="7" spans="1:5">
      <c r="A7" s="1" t="s">
        <v>7</v>
      </c>
      <c r="B7" s="1">
        <v>120</v>
      </c>
      <c r="C7" s="1" t="s">
        <v>2</v>
      </c>
    </row>
    <row r="8" spans="1:5">
      <c r="A8" s="1" t="s">
        <v>6</v>
      </c>
      <c r="B8" s="2">
        <v>4</v>
      </c>
    </row>
    <row r="9" spans="1:5">
      <c r="A9" s="1" t="s">
        <v>9</v>
      </c>
      <c r="B9" s="3">
        <v>0.5</v>
      </c>
      <c r="C9" s="1" t="s">
        <v>17</v>
      </c>
    </row>
    <row r="11" spans="1:5">
      <c r="A11" s="1" t="s">
        <v>10</v>
      </c>
    </row>
    <row r="12" spans="1:5">
      <c r="A12" s="1" t="s">
        <v>3</v>
      </c>
      <c r="B12" s="1">
        <f>4*(B9/1000)*B7/B6</f>
        <v>4.8000000000000001E-2</v>
      </c>
      <c r="C12" s="1" t="s">
        <v>2</v>
      </c>
    </row>
    <row r="13" spans="1:5">
      <c r="A13" s="1" t="s">
        <v>8</v>
      </c>
    </row>
    <row r="14" spans="1:5">
      <c r="A14" s="4" t="s">
        <v>4</v>
      </c>
      <c r="B14" s="1">
        <f>(1/B8)*B12/B7</f>
        <v>1E-4</v>
      </c>
      <c r="C14" s="1" t="s">
        <v>22</v>
      </c>
      <c r="D14" s="5">
        <f>B14*10^6</f>
        <v>100</v>
      </c>
      <c r="E14" s="1" t="s">
        <v>21</v>
      </c>
    </row>
    <row r="15" spans="1:5">
      <c r="A15" s="1" t="s">
        <v>18</v>
      </c>
      <c r="C15" s="5"/>
    </row>
    <row r="16" spans="1:5">
      <c r="A16" s="1" t="s">
        <v>13</v>
      </c>
      <c r="B16" s="1">
        <f>B14*B4/1000</f>
        <v>1.0000000000000001E-5</v>
      </c>
      <c r="C16" s="1" t="s">
        <v>22</v>
      </c>
      <c r="D16" s="1">
        <f>B16*1000</f>
        <v>0.01</v>
      </c>
      <c r="E16" s="1" t="s">
        <v>12</v>
      </c>
    </row>
    <row r="17" spans="1:5">
      <c r="A17" s="1" t="s">
        <v>19</v>
      </c>
    </row>
    <row r="18" spans="1:5">
      <c r="A18" s="1" t="s">
        <v>14</v>
      </c>
      <c r="B18" s="5">
        <f>B2*B3*B14</f>
        <v>2060</v>
      </c>
      <c r="C18" s="1" t="s">
        <v>15</v>
      </c>
    </row>
    <row r="21" spans="1:5">
      <c r="A21" s="6" t="s">
        <v>24</v>
      </c>
    </row>
    <row r="22" spans="1:5">
      <c r="A22" s="1" t="s">
        <v>14</v>
      </c>
      <c r="B22" s="1">
        <v>2000</v>
      </c>
      <c r="C22" s="1" t="s">
        <v>15</v>
      </c>
      <c r="D22" s="1">
        <v>1000</v>
      </c>
      <c r="E22" s="1" t="s">
        <v>15</v>
      </c>
    </row>
    <row r="23" spans="1:5">
      <c r="A23" s="1" t="s">
        <v>13</v>
      </c>
      <c r="B23" s="7">
        <f>$B$4*B22/($B$2*$B$3)</f>
        <v>9.7087378640776691E-3</v>
      </c>
      <c r="C23" s="1" t="s">
        <v>12</v>
      </c>
      <c r="D23" s="9">
        <f>$B$4*D22/($B$2*$B$3)</f>
        <v>4.8543689320388345E-3</v>
      </c>
      <c r="E23" s="1" t="s">
        <v>12</v>
      </c>
    </row>
    <row r="24" spans="1:5">
      <c r="A24" s="4" t="s">
        <v>4</v>
      </c>
      <c r="B24" s="9">
        <f>B23/$B$4</f>
        <v>9.7087378640776692E-5</v>
      </c>
      <c r="C24" s="7"/>
      <c r="D24" s="8">
        <f>D23/$B$4</f>
        <v>4.8543689320388346E-5</v>
      </c>
    </row>
    <row r="25" spans="1:5">
      <c r="A25" s="1" t="s">
        <v>3</v>
      </c>
      <c r="B25" s="1">
        <f>$B$8*B24*$B$7</f>
        <v>4.660194174757281E-2</v>
      </c>
      <c r="C25" s="1" t="s">
        <v>2</v>
      </c>
      <c r="D25" s="1">
        <f>$B$8*D24*$B$7</f>
        <v>2.3300970873786405E-2</v>
      </c>
      <c r="E25" s="1" t="s">
        <v>2</v>
      </c>
    </row>
    <row r="26" spans="1:5">
      <c r="A26" s="1" t="s">
        <v>9</v>
      </c>
      <c r="B26" s="1">
        <f>($B$6/4)*(B25/$B$7)</f>
        <v>4.8543689320388347E-4</v>
      </c>
      <c r="C26" s="1" t="s">
        <v>0</v>
      </c>
      <c r="D26" s="9">
        <f>($B$6/4)*(D25/$B$7)</f>
        <v>2.4271844660194174E-4</v>
      </c>
      <c r="E26" s="1" t="s">
        <v>0</v>
      </c>
    </row>
    <row r="27" spans="1:5">
      <c r="B27" s="10">
        <f>B26*1000</f>
        <v>0.4854368932038835</v>
      </c>
      <c r="C27" s="1" t="s">
        <v>17</v>
      </c>
      <c r="D27" s="10">
        <f>D26*1000</f>
        <v>0.24271844660194175</v>
      </c>
      <c r="E27" s="1" t="s">
        <v>17</v>
      </c>
    </row>
    <row r="29" spans="1:5">
      <c r="A29" s="6" t="s">
        <v>25</v>
      </c>
    </row>
    <row r="30" spans="1:5">
      <c r="A30" s="1" t="s">
        <v>26</v>
      </c>
      <c r="B30" s="1">
        <f>5/B27*1000</f>
        <v>10300</v>
      </c>
    </row>
    <row r="31" spans="1:5">
      <c r="A31" s="1" t="s">
        <v>27</v>
      </c>
      <c r="B31" s="1">
        <f>B27*B30</f>
        <v>5000</v>
      </c>
      <c r="C31" s="1" t="s">
        <v>17</v>
      </c>
    </row>
    <row r="32" spans="1:5">
      <c r="A32" s="1" t="s">
        <v>28</v>
      </c>
      <c r="B32" s="1">
        <f>D27*B30</f>
        <v>2500</v>
      </c>
      <c r="C32" s="1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sqref="A1:E31"/>
    </sheetView>
  </sheetViews>
  <sheetFormatPr defaultRowHeight="14.4"/>
  <cols>
    <col min="1" max="1" width="12" style="1" customWidth="1"/>
    <col min="2" max="2" width="10.109375" style="1" customWidth="1"/>
    <col min="3" max="3" width="7.44140625" style="1" customWidth="1"/>
    <col min="4" max="4" width="11.33203125" style="1" customWidth="1"/>
    <col min="5" max="16384" width="8.88671875" style="1"/>
  </cols>
  <sheetData>
    <row r="1" spans="1:5">
      <c r="A1" s="6" t="s">
        <v>29</v>
      </c>
    </row>
    <row r="2" spans="1:5">
      <c r="A2" s="1" t="s">
        <v>1</v>
      </c>
      <c r="B2" s="1">
        <v>206000</v>
      </c>
      <c r="C2" s="1" t="s">
        <v>20</v>
      </c>
    </row>
    <row r="3" spans="1:5">
      <c r="A3" s="1" t="s">
        <v>16</v>
      </c>
      <c r="B3" s="5">
        <f>20*5</f>
        <v>100</v>
      </c>
      <c r="C3" s="1" t="s">
        <v>23</v>
      </c>
    </row>
    <row r="4" spans="1:5">
      <c r="A4" s="1" t="s">
        <v>11</v>
      </c>
      <c r="B4" s="1">
        <v>100</v>
      </c>
      <c r="C4" s="1" t="s">
        <v>12</v>
      </c>
    </row>
    <row r="5" spans="1:5" ht="21" customHeight="1">
      <c r="A5" s="6" t="s">
        <v>31</v>
      </c>
    </row>
    <row r="6" spans="1:5">
      <c r="A6" s="1" t="s">
        <v>5</v>
      </c>
      <c r="B6" s="1">
        <v>12</v>
      </c>
      <c r="C6" s="1" t="s">
        <v>0</v>
      </c>
    </row>
    <row r="7" spans="1:5">
      <c r="A7" s="1" t="s">
        <v>7</v>
      </c>
      <c r="B7" s="1">
        <v>1000</v>
      </c>
      <c r="C7" s="1" t="s">
        <v>2</v>
      </c>
    </row>
    <row r="8" spans="1:5">
      <c r="A8" s="1" t="s">
        <v>6</v>
      </c>
      <c r="B8" s="11">
        <v>4</v>
      </c>
    </row>
    <row r="9" spans="1:5">
      <c r="A9" s="1" t="s">
        <v>9</v>
      </c>
      <c r="B9" s="3">
        <v>4.5</v>
      </c>
      <c r="C9" s="1" t="s">
        <v>17</v>
      </c>
    </row>
    <row r="11" spans="1:5">
      <c r="A11" s="1" t="s">
        <v>10</v>
      </c>
    </row>
    <row r="12" spans="1:5">
      <c r="A12" s="1" t="s">
        <v>3</v>
      </c>
      <c r="B12" s="10">
        <f>4*(B9/1000)*B7/B6</f>
        <v>1.5</v>
      </c>
      <c r="C12" s="1" t="s">
        <v>2</v>
      </c>
    </row>
    <row r="13" spans="1:5">
      <c r="A13" s="1" t="s">
        <v>8</v>
      </c>
    </row>
    <row r="14" spans="1:5">
      <c r="A14" s="4" t="s">
        <v>4</v>
      </c>
      <c r="B14" s="1">
        <f>(1/B8)*B12/B7</f>
        <v>3.7500000000000001E-4</v>
      </c>
      <c r="C14" s="1" t="s">
        <v>22</v>
      </c>
      <c r="D14" s="5">
        <f>B14*10^6</f>
        <v>375</v>
      </c>
      <c r="E14" s="1" t="s">
        <v>21</v>
      </c>
    </row>
    <row r="15" spans="1:5">
      <c r="A15" s="1" t="s">
        <v>18</v>
      </c>
      <c r="C15" s="5"/>
    </row>
    <row r="16" spans="1:5">
      <c r="A16" s="1" t="s">
        <v>13</v>
      </c>
      <c r="B16" s="9">
        <f>B14*B4/1000</f>
        <v>3.7499999999999997E-5</v>
      </c>
      <c r="C16" s="1" t="s">
        <v>22</v>
      </c>
      <c r="D16" s="1">
        <f>B16*1000</f>
        <v>3.7499999999999999E-2</v>
      </c>
      <c r="E16" s="1" t="s">
        <v>12</v>
      </c>
    </row>
    <row r="17" spans="1:4">
      <c r="A17" s="1" t="s">
        <v>19</v>
      </c>
    </row>
    <row r="18" spans="1:4">
      <c r="A18" s="1" t="s">
        <v>14</v>
      </c>
      <c r="B18" s="5">
        <f>B2*B3*B14</f>
        <v>7725</v>
      </c>
      <c r="C18" s="1" t="s">
        <v>15</v>
      </c>
    </row>
    <row r="21" spans="1:4">
      <c r="A21" s="6" t="s">
        <v>24</v>
      </c>
    </row>
    <row r="22" spans="1:4">
      <c r="A22" s="1" t="s">
        <v>14</v>
      </c>
      <c r="B22" s="5">
        <f>B18</f>
        <v>7725</v>
      </c>
      <c r="C22" s="1" t="s">
        <v>15</v>
      </c>
    </row>
    <row r="23" spans="1:4">
      <c r="A23" s="1" t="s">
        <v>13</v>
      </c>
      <c r="B23" s="7">
        <f>$B$4*B22/($B$2*$B$3)</f>
        <v>3.7499999999999999E-2</v>
      </c>
      <c r="C23" s="1" t="s">
        <v>12</v>
      </c>
      <c r="D23" s="9"/>
    </row>
    <row r="24" spans="1:4">
      <c r="A24" s="4" t="s">
        <v>4</v>
      </c>
      <c r="B24" s="9">
        <f>B23/$B$4</f>
        <v>3.7500000000000001E-4</v>
      </c>
      <c r="C24" s="7"/>
      <c r="D24" s="8"/>
    </row>
    <row r="25" spans="1:4">
      <c r="A25" s="1" t="s">
        <v>3</v>
      </c>
      <c r="B25" s="1">
        <f>$B$8*B24*$B$7</f>
        <v>1.5</v>
      </c>
      <c r="C25" s="1" t="s">
        <v>2</v>
      </c>
    </row>
    <row r="26" spans="1:4">
      <c r="A26" s="1" t="s">
        <v>9</v>
      </c>
      <c r="B26" s="1">
        <f>($B$6/4)*(B25/$B$7)</f>
        <v>4.5000000000000005E-3</v>
      </c>
      <c r="C26" s="1" t="s">
        <v>0</v>
      </c>
      <c r="D26" s="9"/>
    </row>
    <row r="27" spans="1:4">
      <c r="B27" s="10">
        <f>B26*1000</f>
        <v>4.5000000000000009</v>
      </c>
      <c r="C27" s="1" t="s">
        <v>17</v>
      </c>
      <c r="D27" s="10"/>
    </row>
    <row r="29" spans="1:4">
      <c r="A29" s="6" t="s">
        <v>32</v>
      </c>
    </row>
    <row r="30" spans="1:4">
      <c r="A30" s="1" t="s">
        <v>26</v>
      </c>
      <c r="B30" s="5">
        <f>1/B26</f>
        <v>222.2222222222222</v>
      </c>
    </row>
    <row r="31" spans="1:4">
      <c r="A31" s="1" t="s">
        <v>27</v>
      </c>
      <c r="B31" s="5">
        <f>B27*B30</f>
        <v>1000.0000000000001</v>
      </c>
      <c r="C31" s="1" t="s">
        <v>17</v>
      </c>
    </row>
    <row r="32" spans="1:4">
      <c r="B32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Foglio1 (2)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x300</dc:creator>
  <cp:lastModifiedBy>x300</cp:lastModifiedBy>
  <dcterms:created xsi:type="dcterms:W3CDTF">2023-03-10T13:23:10Z</dcterms:created>
  <dcterms:modified xsi:type="dcterms:W3CDTF">2023-03-11T15:33:12Z</dcterms:modified>
</cp:coreProperties>
</file>